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150" yWindow="645" windowWidth="20100" windowHeight="8640" activeTab="4"/>
  </bookViews>
  <sheets>
    <sheet name="Data 1" sheetId="1" r:id="rId1"/>
    <sheet name="Hasil Akhir Data 1" sheetId="3" r:id="rId2"/>
    <sheet name="Jawaban Tugas Data 1" sheetId="4" r:id="rId3"/>
    <sheet name="Data 2" sheetId="2" r:id="rId4"/>
    <sheet name="Hasil Akhir Data 2" sheetId="5" r:id="rId5"/>
    <sheet name="Jawaban Tugas Data 2" sheetId="6" r:id="rId6"/>
  </sheets>
  <calcPr calcId="144525"/>
</workbook>
</file>

<file path=xl/calcChain.xml><?xml version="1.0" encoding="utf-8"?>
<calcChain xmlns="http://schemas.openxmlformats.org/spreadsheetml/2006/main">
  <c r="K4" i="5" l="1"/>
  <c r="K5" i="5"/>
  <c r="K6" i="5"/>
  <c r="K7" i="5"/>
  <c r="K3" i="5"/>
  <c r="J4" i="5"/>
  <c r="J5" i="5"/>
  <c r="J6" i="5"/>
  <c r="J7" i="5"/>
  <c r="J3" i="5"/>
  <c r="I4" i="5"/>
  <c r="I5" i="5"/>
  <c r="I6" i="5"/>
  <c r="I7" i="5"/>
  <c r="I3" i="5"/>
  <c r="F4" i="5" l="1"/>
  <c r="F5" i="5"/>
  <c r="F6" i="5"/>
  <c r="F7" i="5"/>
  <c r="F3" i="5"/>
  <c r="C7" i="5"/>
  <c r="C6" i="5"/>
  <c r="C4" i="5"/>
  <c r="C5" i="5"/>
  <c r="C3" i="5"/>
  <c r="K4" i="3"/>
  <c r="K5" i="3"/>
  <c r="K6" i="3"/>
  <c r="K7" i="3"/>
  <c r="K8" i="3"/>
  <c r="K9" i="3"/>
  <c r="K10" i="3"/>
  <c r="K11" i="3"/>
  <c r="K12" i="3"/>
  <c r="K13" i="3"/>
  <c r="K14" i="3"/>
  <c r="K15" i="3"/>
  <c r="K16" i="3"/>
  <c r="K17" i="3"/>
  <c r="K18" i="3"/>
  <c r="K19" i="3"/>
  <c r="K20" i="3"/>
  <c r="K21" i="3"/>
  <c r="K22" i="3"/>
  <c r="K3" i="3"/>
  <c r="F22" i="3" l="1"/>
  <c r="F21" i="3"/>
  <c r="F20" i="3"/>
  <c r="F19" i="3"/>
  <c r="F18" i="3"/>
  <c r="F17" i="3"/>
  <c r="F16" i="3"/>
  <c r="F15" i="3"/>
  <c r="F14" i="3"/>
  <c r="F13" i="3"/>
  <c r="F12" i="3"/>
  <c r="F11" i="3"/>
  <c r="F10" i="3"/>
  <c r="F9" i="3"/>
  <c r="F8" i="3"/>
  <c r="F7" i="3"/>
  <c r="F6" i="3"/>
  <c r="F5" i="3"/>
  <c r="F4" i="3"/>
  <c r="F3" i="3"/>
  <c r="F22" i="1"/>
  <c r="F21" i="1"/>
  <c r="F20" i="1"/>
  <c r="F19" i="1"/>
  <c r="F18" i="1"/>
  <c r="F17" i="1"/>
  <c r="F16" i="1"/>
  <c r="F15" i="1"/>
  <c r="F14" i="1"/>
  <c r="F13" i="1"/>
  <c r="F12" i="1"/>
  <c r="F11" i="1"/>
  <c r="F10" i="1"/>
  <c r="F9" i="1"/>
  <c r="F8" i="1"/>
  <c r="F7" i="1"/>
  <c r="F6" i="1"/>
  <c r="F5" i="1"/>
  <c r="F4" i="1"/>
  <c r="F3" i="1"/>
  <c r="H6" i="3" l="1"/>
  <c r="I6" i="3"/>
  <c r="J6" i="3"/>
  <c r="H10" i="3"/>
  <c r="I10" i="3"/>
  <c r="J10" i="3"/>
  <c r="H14" i="3"/>
  <c r="I14" i="3"/>
  <c r="J14" i="3"/>
  <c r="H18" i="3"/>
  <c r="I18" i="3"/>
  <c r="J18" i="3"/>
  <c r="H22" i="3"/>
  <c r="I22" i="3"/>
  <c r="J22" i="3"/>
  <c r="I3" i="3"/>
  <c r="J3" i="3"/>
  <c r="H3" i="3"/>
  <c r="I7" i="3"/>
  <c r="J7" i="3"/>
  <c r="H7" i="3"/>
  <c r="I11" i="3"/>
  <c r="J11" i="3"/>
  <c r="H11" i="3"/>
  <c r="I15" i="3"/>
  <c r="J15" i="3"/>
  <c r="H15" i="3"/>
  <c r="I19" i="3"/>
  <c r="J19" i="3"/>
  <c r="H19" i="3"/>
  <c r="J4" i="3"/>
  <c r="H4" i="3"/>
  <c r="I4" i="3"/>
  <c r="J8" i="3"/>
  <c r="H8" i="3"/>
  <c r="I8" i="3"/>
  <c r="J12" i="3"/>
  <c r="H12" i="3"/>
  <c r="I12" i="3"/>
  <c r="J16" i="3"/>
  <c r="H16" i="3"/>
  <c r="I16" i="3"/>
  <c r="J20" i="3"/>
  <c r="H20" i="3"/>
  <c r="I20" i="3"/>
  <c r="H5" i="3"/>
  <c r="I5" i="3"/>
  <c r="J5" i="3"/>
  <c r="H9" i="3"/>
  <c r="I9" i="3"/>
  <c r="J9" i="3"/>
  <c r="H13" i="3"/>
  <c r="I13" i="3"/>
  <c r="J13" i="3"/>
  <c r="H17" i="3"/>
  <c r="I17" i="3"/>
  <c r="J17" i="3"/>
  <c r="H21" i="3"/>
  <c r="I21" i="3"/>
  <c r="J21" i="3"/>
  <c r="G5" i="3"/>
  <c r="G13" i="3"/>
  <c r="G21" i="3"/>
  <c r="G10" i="3"/>
  <c r="G22" i="3"/>
  <c r="G3" i="3"/>
  <c r="G7" i="3"/>
  <c r="G11" i="3"/>
  <c r="G15" i="3"/>
  <c r="G19" i="3"/>
  <c r="G9" i="3"/>
  <c r="G17" i="3"/>
  <c r="G6" i="3"/>
  <c r="G14" i="3"/>
  <c r="G18" i="3"/>
  <c r="G4" i="3"/>
  <c r="G8" i="3"/>
  <c r="G12" i="3"/>
  <c r="G16" i="3"/>
  <c r="G20" i="3"/>
</calcChain>
</file>

<file path=xl/sharedStrings.xml><?xml version="1.0" encoding="utf-8"?>
<sst xmlns="http://schemas.openxmlformats.org/spreadsheetml/2006/main" count="190" uniqueCount="106">
  <si>
    <t>No</t>
  </si>
  <si>
    <t>Nama Siswa</t>
  </si>
  <si>
    <t>Nilai Ujian A</t>
  </si>
  <si>
    <t>Nilai Ujian B</t>
  </si>
  <si>
    <t>Nilai Ujian C</t>
  </si>
  <si>
    <t>Rata-Rata</t>
  </si>
  <si>
    <t>Keterangan</t>
  </si>
  <si>
    <t>Arini</t>
  </si>
  <si>
    <t>LULUS</t>
  </si>
  <si>
    <t>Ardi</t>
  </si>
  <si>
    <t>Tugas</t>
  </si>
  <si>
    <t>Arya</t>
  </si>
  <si>
    <t>1. Lakukan pembulatan otomatis untuk nilai rata-rata siswa dengan dua angka di belakang koma</t>
  </si>
  <si>
    <t>Dian</t>
  </si>
  <si>
    <t>2. Bulatkan rata-rata nilai siswa dengan pembulatan ke atas dengan satu angka di belakang koma</t>
  </si>
  <si>
    <t>Dion</t>
  </si>
  <si>
    <t>3. Bulatkan rata-rata nilai siswa dengan pembulatan ke bawah dengan satu angka di belakang koma</t>
  </si>
  <si>
    <t>Freya</t>
  </si>
  <si>
    <t>4. Hilangkan angka desimal pada nilai rata-rata siswa</t>
  </si>
  <si>
    <t>Gina</t>
  </si>
  <si>
    <t>TIDAK LULUS</t>
  </si>
  <si>
    <t>5. Bulatkan nilai rata-rata siswa dengan menggunakan kelipatan 3</t>
  </si>
  <si>
    <t>Ginanjar</t>
  </si>
  <si>
    <t>Helmie</t>
  </si>
  <si>
    <t>Hilman</t>
  </si>
  <si>
    <t>Hilmi</t>
  </si>
  <si>
    <t>Jani</t>
  </si>
  <si>
    <t>Juan</t>
  </si>
  <si>
    <t>Kinara</t>
  </si>
  <si>
    <t>Lukman</t>
  </si>
  <si>
    <t>Martina</t>
  </si>
  <si>
    <t>Mila</t>
  </si>
  <si>
    <t>Namira</t>
  </si>
  <si>
    <t>Nenden</t>
  </si>
  <si>
    <t>Zahra</t>
  </si>
  <si>
    <t>Pembulatan dua digit</t>
  </si>
  <si>
    <t>trunc &gt;&gt; hilang desimal</t>
  </si>
  <si>
    <t>mround kelipatan 3</t>
  </si>
  <si>
    <t>TABEL A</t>
  </si>
  <si>
    <t>TABEL B</t>
  </si>
  <si>
    <t>TABEL C</t>
  </si>
  <si>
    <t>Angka</t>
  </si>
  <si>
    <t>Pangkat</t>
  </si>
  <si>
    <t>Jawaban</t>
  </si>
  <si>
    <t>Degree</t>
  </si>
  <si>
    <t>SIN</t>
  </si>
  <si>
    <t>COS</t>
  </si>
  <si>
    <t>TAN</t>
  </si>
  <si>
    <t>1. Hitunglah pangkat bilangan yang terdapat pada tabel A</t>
  </si>
  <si>
    <t>2. Cari akar kuadrat dari bilangan yang terdapat pada tabel B</t>
  </si>
  <si>
    <t>3. Cari nilai sin, cos, dan tan dari degree di tabel C</t>
  </si>
  <si>
    <t>Jawab:</t>
  </si>
  <si>
    <t>3. Bulatkan rata-rata nilai siswa dengan pembulatan ke bawah dengan satu angka di belakang koma -&gt; Function RUNDDOWN: pembulatan bilangan ke bawah</t>
  </si>
  <si>
    <t>=ROUND(Angka; Jumlah Digit)</t>
  </si>
  <si>
    <t>1. Lakukan pembulatan otomatis untuk nilai rata-rata siswa dengan dua angka di belakang koma -&gt; Function ROUND: pembulatan bilangan ke atas jika &gt;=5, ke bawah jika &lt;5</t>
  </si>
  <si>
    <t>=ROUNDUP(Angka; Jumlah Digit)</t>
  </si>
  <si>
    <t>=ROUNDDOWN(Angka; Jumlah Digit)</t>
  </si>
  <si>
    <t>2. Bulatkan rata-rata nilai siswa dengan pembulatan ke atas dengan satu angka di belakang koma -&gt; Function ROUNDUP: pembulatan bilangan ke atas</t>
  </si>
  <si>
    <t>4. Hilangkan angka desimal pada nilai rata-rata siswa -&gt; Function TRUNC: menghilangkan desimal pada bilangan</t>
  </si>
  <si>
    <t>1. Hitunglah pangkat bilangan yang terdapat pada tabel A -&gt; Function POWER: menghitung nilai pangkat dari suatu angka</t>
  </si>
  <si>
    <t>=POWER(Angka; Pangkat)</t>
  </si>
  <si>
    <t>Angka: angka desimal atau pecahan yang akan dibulatkan ke beberapa tempat tertentu</t>
  </si>
  <si>
    <t xml:space="preserve"> Jumlah Digit: banyak digit pembulatan yang ingin diterapkan pada angka desimal</t>
  </si>
  <si>
    <t>Angka: angka desimal atau pecahan yang ingin dibulatkan ke atas</t>
  </si>
  <si>
    <t>Jumlah Digit: banyak digit pembulatan yang ingin di terapkan pada angka pembulatan desimal</t>
  </si>
  <si>
    <t>Angka: angka desimal atau pecahan yang akan dibulatkan ke bawah</t>
  </si>
  <si>
    <t>Jumlah Digit: jumlah digit pembulatan yang akan di terapkan pada angka pembulatan</t>
  </si>
  <si>
    <t>=TRUNC(Angka, [BanyakDigit])</t>
  </si>
  <si>
    <t>Angka: bilangan desimal yang akan dipotong atau dihilangkan angka pecahannya</t>
  </si>
  <si>
    <t>Banyak Digit: jumlah digit presisi pemotongan (Truncate) angka tersebut</t>
  </si>
  <si>
    <t>5. Bulatkan nilai rata-rata siswa dengan menggunakan kelipatan 3 -&gt; Function MROUND: membulatkan bilangan pada nilai kelipatan angka tertentu</t>
  </si>
  <si>
    <t>=MROUND(Angka; Kelipatan)</t>
  </si>
  <si>
    <t>Angka: nilai angka yang akan dibulatkan, bisa berupa nilai angka tertentu atau sebuah referensi sel pada lembar kerja excel yang berisi dengan sebuah nilai angka tertentu</t>
  </si>
  <si>
    <t>Kelipatan: angka yang kelipatan dari angka tersebut akan dijadikan sebagai acuan pembulatan</t>
  </si>
  <si>
    <t>Pangkat: jumlah perpangkatan</t>
  </si>
  <si>
    <t>Angka: angka yang dikalikan</t>
  </si>
  <si>
    <t>=POWER(A3;B3)→16 pangkat 2 atau 16^2 = 256</t>
  </si>
  <si>
    <t>=MROUND(F3;3)→pembulatan ke bilangan kelipatan 3 dari data F3</t>
  </si>
  <si>
    <t>Drag ke bawah dari hasil pembulatan ke bilangan kelipatan 3 untuk mendapatkan nilai pembulatan ke bilangan kelipatan 3 kolom selanjutnya</t>
  </si>
  <si>
    <t>Drag ke bawah dari hasil pangkat B2 dari suatu angka A3 untuk mendapatkan nilai pangkat dari suatu angka kolom selanjutnya</t>
  </si>
  <si>
    <t>2. Cari akar kuadrat dari bilangan yang terdapat pada tabel B -&gt; Function SQRT: menghitung akar kuadrat dari suatu bilangan</t>
  </si>
  <si>
    <t>=SQRT(bilangan)</t>
  </si>
  <si>
    <t>SQRT: nama rumus untuk mencari akar kuadrat (square root) suatu bilangan</t>
  </si>
  <si>
    <t>Bilangan: bilangan atau angka yang dimasukkan</t>
  </si>
  <si>
    <t>=SQRT(E3)→akar kuadrat dari data E3</t>
  </si>
  <si>
    <t>Drag ke bawah dari hasil akar kuadrat E3 untuk mendapatkan nilai akar kuadrat kolom selanjutnya</t>
  </si>
  <si>
    <t>=TRUNC(F3)→menghilangkan desimal pada bilangan dari data F3</t>
  </si>
  <si>
    <t>=ROUNDDOWN(F3;1) → pembulatan ke bawah pada desimal ke 1 dari data F3</t>
  </si>
  <si>
    <t>=ROUNDUP(F3;1) → pembulatan ke atas pada desimal ke 1 dari data F3</t>
  </si>
  <si>
    <t>=ROUND(F3;2) → pembulatan pada desimal ke 2 dari data F3</t>
  </si>
  <si>
    <t>Drag ke bawah dari hasil pembulatan 2 angka di belakang koma F3 untuk mendapatkan nilai pembulatan 2 angka di belakang koma kolom selanjutnya</t>
  </si>
  <si>
    <t>Drag ke bawah dari hasil pembulatan ke atas dengan 1 angka di belakang koma F3 untuk mendapatkan nilai pembulatan ke atas dengan 1 angka di belakang koma kolom selanjutnya</t>
  </si>
  <si>
    <t>Drag ke bawah dari hasil pembulatan ke bawah dengan 1 angka di belakang koma F3 untuk mendapatkan nilai pembulatan ke bawah dengan 1 angka di belakang koma kolom selanjutnya</t>
  </si>
  <si>
    <t>Drag ke bawah dari hasil penghilangan angka desimal F3 untuk mendapatkan nilai penghilangan angka desimal kolom selanjutnya</t>
  </si>
  <si>
    <t>=SIN(sudut dalam radian)</t>
  </si>
  <si>
    <t>=SIN(H3)→H3 berisi sudut dalam radian</t>
  </si>
  <si>
    <t>Drag ke bawah dari hasil SIN H3 yang berisi sudut dalam radian untuk mendapatkan nilai SIN yang berisi sudut dalam radian kolom selanjutnya</t>
  </si>
  <si>
    <t>3. Cari nilai SIN dari degree di tabel C -&gt; Function SIN: menghitung sinus dari sebuah sudut dalam radian</t>
  </si>
  <si>
    <t>3. Cari nilai COS dari degree di tabel C -&gt; Function COS: menghitung COS dari sebuah sudut dalam radian</t>
  </si>
  <si>
    <t>=COS(sudut dalam radian)</t>
  </si>
  <si>
    <t>=COS(H3)→H3 berisi sudut dalam radian</t>
  </si>
  <si>
    <t>Drag ke bawah dari hasil COS H3 yang berisi sudut dalam radian untuk mendapatkan nilai COS yang berisi sudut dalam radian kolom selanjutnya</t>
  </si>
  <si>
    <t>3. Cari nilai TAN dari degree di tabel C -&gt; Function TAN: menghitung tangen dari sebuah sudut dalam radian</t>
  </si>
  <si>
    <t>=TAN(sudut dalam radian)</t>
  </si>
  <si>
    <t>=TAN(H3)→H3 berisi sudut dalam radian</t>
  </si>
  <si>
    <t>Drag ke bawah dari hasil TAN H3 yang berisi sudut dalam radian untuk mendapatkan nilai TAN yang berisi sudut dalam radian kolom selanjutnya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</si>
</sst>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scheme val="minor"/>
    </font>
    <font>
      <b/>
      <sz val="11"/>
      <color theme="1"/>
      <name val="Calibri"/>
      <family val="2"/>
    </font>
    <font>
      <sz val="11"/>
      <name val="Calibri"/>
      <family val="2"/>
    </font>
    <font>
      <sz val="11"/>
      <color theme="1"/>
      <name val="Calibri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A8D08D"/>
        <bgColor rgb="FFA8D08D"/>
      </patternFill>
    </fill>
  </fills>
  <borders count="3"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16">
    <xf numFmtId="0" fontId="0" fillId="0" borderId="0" xfId="0" applyFont="1" applyAlignment="1"/>
    <xf numFmtId="0" fontId="1" fillId="2" borderId="2" xfId="0" applyFont="1" applyFill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0" xfId="0" applyFont="1" applyAlignment="1"/>
    <xf numFmtId="0" fontId="4" fillId="0" borderId="0" xfId="0" applyFont="1"/>
    <xf numFmtId="0" fontId="1" fillId="0" borderId="0" xfId="0" applyFont="1"/>
    <xf numFmtId="0" fontId="3" fillId="2" borderId="2" xfId="0" applyFont="1" applyFill="1" applyBorder="1" applyAlignment="1">
      <alignment horizontal="center"/>
    </xf>
    <xf numFmtId="0" fontId="3" fillId="2" borderId="2" xfId="0" applyFont="1" applyFill="1" applyBorder="1"/>
    <xf numFmtId="0" fontId="3" fillId="0" borderId="2" xfId="0" applyFont="1" applyBorder="1"/>
    <xf numFmtId="0" fontId="3" fillId="0" borderId="2" xfId="0" applyFont="1" applyBorder="1" applyAlignment="1">
      <alignment horizontal="center" vertical="center"/>
    </xf>
    <xf numFmtId="0" fontId="4" fillId="0" borderId="0" xfId="0" applyFont="1" applyAlignment="1"/>
    <xf numFmtId="0" fontId="5" fillId="0" borderId="0" xfId="0" applyFont="1" applyAlignment="1"/>
    <xf numFmtId="0" fontId="4" fillId="0" borderId="0" xfId="0" quotePrefix="1" applyFont="1" applyAlignment="1"/>
    <xf numFmtId="0" fontId="1" fillId="0" borderId="1" xfId="0" applyFont="1" applyBorder="1" applyAlignment="1">
      <alignment horizontal="center"/>
    </xf>
    <xf numFmtId="0" fontId="2" fillId="0" borderId="1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209550</xdr:colOff>
      <xdr:row>75</xdr:row>
      <xdr:rowOff>66685</xdr:rowOff>
    </xdr:from>
    <xdr:to>
      <xdr:col>8</xdr:col>
      <xdr:colOff>483150</xdr:colOff>
      <xdr:row>92</xdr:row>
      <xdr:rowOff>85688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" y="14354185"/>
          <a:ext cx="5760000" cy="3257503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54</xdr:row>
      <xdr:rowOff>57150</xdr:rowOff>
    </xdr:from>
    <xdr:to>
      <xdr:col>8</xdr:col>
      <xdr:colOff>473625</xdr:colOff>
      <xdr:row>72</xdr:row>
      <xdr:rowOff>87749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" y="8439150"/>
          <a:ext cx="5760000" cy="3459599"/>
        </a:xfrm>
        <a:prstGeom prst="rect">
          <a:avLst/>
        </a:prstGeom>
      </xdr:spPr>
    </xdr:pic>
    <xdr:clientData/>
  </xdr:twoCellAnchor>
  <xdr:twoCellAnchor editAs="oneCell">
    <xdr:from>
      <xdr:col>0</xdr:col>
      <xdr:colOff>247649</xdr:colOff>
      <xdr:row>32</xdr:row>
      <xdr:rowOff>47625</xdr:rowOff>
    </xdr:from>
    <xdr:to>
      <xdr:col>8</xdr:col>
      <xdr:colOff>521249</xdr:colOff>
      <xdr:row>51</xdr:row>
      <xdr:rowOff>90112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7649" y="5191125"/>
          <a:ext cx="5760000" cy="3661987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9</xdr:row>
      <xdr:rowOff>57145</xdr:rowOff>
    </xdr:from>
    <xdr:to>
      <xdr:col>8</xdr:col>
      <xdr:colOff>473625</xdr:colOff>
      <xdr:row>29</xdr:row>
      <xdr:rowOff>161904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" y="1771645"/>
          <a:ext cx="5760000" cy="3914759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95</xdr:row>
      <xdr:rowOff>66676</xdr:rowOff>
    </xdr:from>
    <xdr:to>
      <xdr:col>8</xdr:col>
      <xdr:colOff>483150</xdr:colOff>
      <xdr:row>111</xdr:row>
      <xdr:rowOff>72265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" y="18164176"/>
          <a:ext cx="5760000" cy="305358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180975</xdr:colOff>
      <xdr:row>7</xdr:row>
      <xdr:rowOff>76190</xdr:rowOff>
    </xdr:from>
    <xdr:to>
      <xdr:col>4</xdr:col>
      <xdr:colOff>317775</xdr:colOff>
      <xdr:row>18</xdr:row>
      <xdr:rowOff>122224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409690"/>
          <a:ext cx="2880000" cy="214153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0</xdr:col>
      <xdr:colOff>219075</xdr:colOff>
      <xdr:row>21</xdr:row>
      <xdr:rowOff>104775</xdr:rowOff>
    </xdr:from>
    <xdr:to>
      <xdr:col>4</xdr:col>
      <xdr:colOff>355875</xdr:colOff>
      <xdr:row>33</xdr:row>
      <xdr:rowOff>125382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4105275"/>
          <a:ext cx="2880000" cy="230660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0</xdr:col>
      <xdr:colOff>261938</xdr:colOff>
      <xdr:row>36</xdr:row>
      <xdr:rowOff>83343</xdr:rowOff>
    </xdr:from>
    <xdr:to>
      <xdr:col>4</xdr:col>
      <xdr:colOff>379688</xdr:colOff>
      <xdr:row>48</xdr:row>
      <xdr:rowOff>37631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938" y="6941343"/>
          <a:ext cx="2880000" cy="224028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0</xdr:col>
      <xdr:colOff>226218</xdr:colOff>
      <xdr:row>51</xdr:row>
      <xdr:rowOff>83343</xdr:rowOff>
    </xdr:from>
    <xdr:to>
      <xdr:col>4</xdr:col>
      <xdr:colOff>343968</xdr:colOff>
      <xdr:row>63</xdr:row>
      <xdr:rowOff>69870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218" y="9798843"/>
          <a:ext cx="2880000" cy="227252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0</xdr:col>
      <xdr:colOff>309562</xdr:colOff>
      <xdr:row>66</xdr:row>
      <xdr:rowOff>107155</xdr:rowOff>
    </xdr:from>
    <xdr:to>
      <xdr:col>4</xdr:col>
      <xdr:colOff>427312</xdr:colOff>
      <xdr:row>77</xdr:row>
      <xdr:rowOff>175131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9562" y="12680155"/>
          <a:ext cx="2880000" cy="2163476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00"/>
  <sheetViews>
    <sheetView topLeftCell="C1" workbookViewId="0">
      <selection activeCell="F23" sqref="F23"/>
    </sheetView>
  </sheetViews>
  <sheetFormatPr defaultColWidth="14.375" defaultRowHeight="15" customHeight="1" x14ac:dyDescent="0.25"/>
  <cols>
    <col min="1" max="1" width="3.125" bestFit="1" customWidth="1"/>
    <col min="2" max="2" width="10.125" bestFit="1" customWidth="1"/>
    <col min="3" max="3" width="10.5" bestFit="1" customWidth="1"/>
    <col min="4" max="4" width="10.375" bestFit="1" customWidth="1"/>
    <col min="5" max="5" width="18.25" bestFit="1" customWidth="1"/>
    <col min="6" max="6" width="11.875" bestFit="1" customWidth="1"/>
    <col min="7" max="7" width="10.75" bestFit="1" customWidth="1"/>
    <col min="8" max="8" width="15.625" customWidth="1"/>
    <col min="9" max="25" width="8.75" customWidth="1"/>
  </cols>
  <sheetData>
    <row r="1" spans="1:7" x14ac:dyDescent="0.25">
      <c r="A1" s="14"/>
      <c r="B1" s="15"/>
    </row>
    <row r="2" spans="1:7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4</v>
      </c>
      <c r="F2" s="1" t="s">
        <v>5</v>
      </c>
      <c r="G2" s="1" t="s">
        <v>6</v>
      </c>
    </row>
    <row r="3" spans="1:7" x14ac:dyDescent="0.25">
      <c r="A3" s="2">
        <v>1</v>
      </c>
      <c r="B3" s="2" t="s">
        <v>7</v>
      </c>
      <c r="C3" s="2">
        <v>90</v>
      </c>
      <c r="D3" s="2">
        <v>80</v>
      </c>
      <c r="E3" s="2">
        <v>90</v>
      </c>
      <c r="F3" s="3">
        <f t="shared" ref="F3:F22" si="0">AVERAGE(C3:E3)</f>
        <v>86.666666666666671</v>
      </c>
      <c r="G3" s="2" t="s">
        <v>8</v>
      </c>
    </row>
    <row r="4" spans="1:7" x14ac:dyDescent="0.25">
      <c r="A4" s="2">
        <v>2</v>
      </c>
      <c r="B4" s="2" t="s">
        <v>9</v>
      </c>
      <c r="C4" s="2">
        <v>88</v>
      </c>
      <c r="D4" s="2">
        <v>90</v>
      </c>
      <c r="E4" s="2">
        <v>85</v>
      </c>
      <c r="F4" s="3">
        <f t="shared" si="0"/>
        <v>87.666666666666671</v>
      </c>
      <c r="G4" s="2" t="s">
        <v>8</v>
      </c>
    </row>
    <row r="5" spans="1:7" x14ac:dyDescent="0.25">
      <c r="A5" s="2">
        <v>3</v>
      </c>
      <c r="B5" s="2" t="s">
        <v>11</v>
      </c>
      <c r="C5" s="2">
        <v>78</v>
      </c>
      <c r="D5" s="2">
        <v>75</v>
      </c>
      <c r="E5" s="2">
        <v>80</v>
      </c>
      <c r="F5" s="3">
        <f t="shared" si="0"/>
        <v>77.666666666666671</v>
      </c>
      <c r="G5" s="2" t="s">
        <v>8</v>
      </c>
    </row>
    <row r="6" spans="1:7" x14ac:dyDescent="0.25">
      <c r="A6" s="2">
        <v>4</v>
      </c>
      <c r="B6" s="2" t="s">
        <v>13</v>
      </c>
      <c r="C6" s="2">
        <v>80</v>
      </c>
      <c r="D6" s="2">
        <v>88</v>
      </c>
      <c r="E6" s="2">
        <v>92</v>
      </c>
      <c r="F6" s="3">
        <f t="shared" si="0"/>
        <v>86.666666666666671</v>
      </c>
      <c r="G6" s="2" t="s">
        <v>8</v>
      </c>
    </row>
    <row r="7" spans="1:7" x14ac:dyDescent="0.25">
      <c r="A7" s="2">
        <v>5</v>
      </c>
      <c r="B7" s="2" t="s">
        <v>15</v>
      </c>
      <c r="C7" s="2">
        <v>90</v>
      </c>
      <c r="D7" s="2">
        <v>86</v>
      </c>
      <c r="E7" s="2">
        <v>92</v>
      </c>
      <c r="F7" s="3">
        <f t="shared" si="0"/>
        <v>89.333333333333329</v>
      </c>
      <c r="G7" s="2" t="s">
        <v>8</v>
      </c>
    </row>
    <row r="8" spans="1:7" x14ac:dyDescent="0.25">
      <c r="A8" s="2">
        <v>6</v>
      </c>
      <c r="B8" s="2" t="s">
        <v>17</v>
      </c>
      <c r="C8" s="2">
        <v>77</v>
      </c>
      <c r="D8" s="2">
        <v>86</v>
      </c>
      <c r="E8" s="2">
        <v>90</v>
      </c>
      <c r="F8" s="3">
        <f t="shared" si="0"/>
        <v>84.333333333333329</v>
      </c>
      <c r="G8" s="2" t="s">
        <v>8</v>
      </c>
    </row>
    <row r="9" spans="1:7" x14ac:dyDescent="0.25">
      <c r="A9" s="2">
        <v>7</v>
      </c>
      <c r="B9" s="2" t="s">
        <v>19</v>
      </c>
      <c r="C9" s="2">
        <v>65</v>
      </c>
      <c r="D9" s="2">
        <v>54</v>
      </c>
      <c r="E9" s="2">
        <v>62</v>
      </c>
      <c r="F9" s="3">
        <f t="shared" si="0"/>
        <v>60.333333333333336</v>
      </c>
      <c r="G9" s="2" t="s">
        <v>20</v>
      </c>
    </row>
    <row r="10" spans="1:7" x14ac:dyDescent="0.25">
      <c r="A10" s="2">
        <v>8</v>
      </c>
      <c r="B10" s="2" t="s">
        <v>22</v>
      </c>
      <c r="C10" s="2">
        <v>62</v>
      </c>
      <c r="D10" s="2">
        <v>50</v>
      </c>
      <c r="E10" s="2">
        <v>48</v>
      </c>
      <c r="F10" s="3">
        <f t="shared" si="0"/>
        <v>53.333333333333336</v>
      </c>
      <c r="G10" s="2" t="s">
        <v>20</v>
      </c>
    </row>
    <row r="11" spans="1:7" x14ac:dyDescent="0.25">
      <c r="A11" s="2">
        <v>9</v>
      </c>
      <c r="B11" s="2" t="s">
        <v>23</v>
      </c>
      <c r="C11" s="2">
        <v>80</v>
      </c>
      <c r="D11" s="2">
        <v>88</v>
      </c>
      <c r="E11" s="2">
        <v>94</v>
      </c>
      <c r="F11" s="3">
        <f t="shared" si="0"/>
        <v>87.333333333333329</v>
      </c>
      <c r="G11" s="2" t="s">
        <v>8</v>
      </c>
    </row>
    <row r="12" spans="1:7" x14ac:dyDescent="0.25">
      <c r="A12" s="2">
        <v>10</v>
      </c>
      <c r="B12" s="2" t="s">
        <v>24</v>
      </c>
      <c r="C12" s="2">
        <v>87</v>
      </c>
      <c r="D12" s="2">
        <v>80</v>
      </c>
      <c r="E12" s="2">
        <v>86</v>
      </c>
      <c r="F12" s="3">
        <f t="shared" si="0"/>
        <v>84.333333333333329</v>
      </c>
      <c r="G12" s="2" t="s">
        <v>8</v>
      </c>
    </row>
    <row r="13" spans="1:7" x14ac:dyDescent="0.25">
      <c r="A13" s="2">
        <v>11</v>
      </c>
      <c r="B13" s="2" t="s">
        <v>25</v>
      </c>
      <c r="C13" s="2">
        <v>70</v>
      </c>
      <c r="D13" s="2">
        <v>85</v>
      </c>
      <c r="E13" s="2">
        <v>87</v>
      </c>
      <c r="F13" s="3">
        <f t="shared" si="0"/>
        <v>80.666666666666671</v>
      </c>
      <c r="G13" s="2" t="s">
        <v>8</v>
      </c>
    </row>
    <row r="14" spans="1:7" x14ac:dyDescent="0.25">
      <c r="A14" s="2">
        <v>12</v>
      </c>
      <c r="B14" s="2" t="s">
        <v>26</v>
      </c>
      <c r="C14" s="2">
        <v>88</v>
      </c>
      <c r="D14" s="2">
        <v>94</v>
      </c>
      <c r="E14" s="2">
        <v>90</v>
      </c>
      <c r="F14" s="3">
        <f t="shared" si="0"/>
        <v>90.666666666666671</v>
      </c>
      <c r="G14" s="2" t="s">
        <v>8</v>
      </c>
    </row>
    <row r="15" spans="1:7" x14ac:dyDescent="0.25">
      <c r="A15" s="2">
        <v>13</v>
      </c>
      <c r="B15" s="2" t="s">
        <v>27</v>
      </c>
      <c r="C15" s="2">
        <v>90</v>
      </c>
      <c r="D15" s="2">
        <v>86</v>
      </c>
      <c r="E15" s="2">
        <v>86</v>
      </c>
      <c r="F15" s="3">
        <f t="shared" si="0"/>
        <v>87.333333333333329</v>
      </c>
      <c r="G15" s="2" t="s">
        <v>8</v>
      </c>
    </row>
    <row r="16" spans="1:7" x14ac:dyDescent="0.25">
      <c r="A16" s="2">
        <v>14</v>
      </c>
      <c r="B16" s="2" t="s">
        <v>28</v>
      </c>
      <c r="C16" s="2">
        <v>75</v>
      </c>
      <c r="D16" s="2">
        <v>76</v>
      </c>
      <c r="E16" s="2">
        <v>88</v>
      </c>
      <c r="F16" s="3">
        <f t="shared" si="0"/>
        <v>79.666666666666671</v>
      </c>
      <c r="G16" s="2" t="s">
        <v>8</v>
      </c>
    </row>
    <row r="17" spans="1:7" x14ac:dyDescent="0.25">
      <c r="A17" s="2">
        <v>15</v>
      </c>
      <c r="B17" s="2" t="s">
        <v>29</v>
      </c>
      <c r="C17" s="2">
        <v>52</v>
      </c>
      <c r="D17" s="2">
        <v>60</v>
      </c>
      <c r="E17" s="2">
        <v>52</v>
      </c>
      <c r="F17" s="3">
        <f t="shared" si="0"/>
        <v>54.666666666666664</v>
      </c>
      <c r="G17" s="2" t="s">
        <v>20</v>
      </c>
    </row>
    <row r="18" spans="1:7" x14ac:dyDescent="0.25">
      <c r="A18" s="2">
        <v>16</v>
      </c>
      <c r="B18" s="2" t="s">
        <v>30</v>
      </c>
      <c r="C18" s="2">
        <v>88</v>
      </c>
      <c r="D18" s="2">
        <v>88</v>
      </c>
      <c r="E18" s="2">
        <v>92</v>
      </c>
      <c r="F18" s="3">
        <f t="shared" si="0"/>
        <v>89.333333333333329</v>
      </c>
      <c r="G18" s="2" t="s">
        <v>8</v>
      </c>
    </row>
    <row r="19" spans="1:7" x14ac:dyDescent="0.25">
      <c r="A19" s="2">
        <v>17</v>
      </c>
      <c r="B19" s="2" t="s">
        <v>31</v>
      </c>
      <c r="C19" s="2">
        <v>85</v>
      </c>
      <c r="D19" s="2">
        <v>80</v>
      </c>
      <c r="E19" s="2">
        <v>86</v>
      </c>
      <c r="F19" s="3">
        <f t="shared" si="0"/>
        <v>83.666666666666671</v>
      </c>
      <c r="G19" s="2" t="s">
        <v>8</v>
      </c>
    </row>
    <row r="20" spans="1:7" x14ac:dyDescent="0.25">
      <c r="A20" s="2">
        <v>18</v>
      </c>
      <c r="B20" s="2" t="s">
        <v>32</v>
      </c>
      <c r="C20" s="2">
        <v>78</v>
      </c>
      <c r="D20" s="2">
        <v>78</v>
      </c>
      <c r="E20" s="2">
        <v>80</v>
      </c>
      <c r="F20" s="3">
        <f t="shared" si="0"/>
        <v>78.666666666666671</v>
      </c>
      <c r="G20" s="2" t="s">
        <v>8</v>
      </c>
    </row>
    <row r="21" spans="1:7" ht="15.75" customHeight="1" x14ac:dyDescent="0.25">
      <c r="A21" s="2">
        <v>19</v>
      </c>
      <c r="B21" s="2" t="s">
        <v>33</v>
      </c>
      <c r="C21" s="2">
        <v>80</v>
      </c>
      <c r="D21" s="2">
        <v>86</v>
      </c>
      <c r="E21" s="2">
        <v>85</v>
      </c>
      <c r="F21" s="3">
        <f t="shared" si="0"/>
        <v>83.666666666666671</v>
      </c>
      <c r="G21" s="2" t="s">
        <v>8</v>
      </c>
    </row>
    <row r="22" spans="1:7" ht="15.75" customHeight="1" x14ac:dyDescent="0.25">
      <c r="A22" s="2">
        <v>20</v>
      </c>
      <c r="B22" s="2" t="s">
        <v>34</v>
      </c>
      <c r="C22" s="2">
        <v>90</v>
      </c>
      <c r="D22" s="2">
        <v>92</v>
      </c>
      <c r="E22" s="2">
        <v>92</v>
      </c>
      <c r="F22" s="3">
        <f t="shared" si="0"/>
        <v>91.333333333333329</v>
      </c>
      <c r="G22" s="2" t="s">
        <v>8</v>
      </c>
    </row>
    <row r="23" spans="1:7" ht="15.75" customHeight="1" x14ac:dyDescent="0.25"/>
    <row r="24" spans="1:7" ht="15.75" customHeight="1" x14ac:dyDescent="0.25"/>
    <row r="25" spans="1:7" ht="15.75" customHeight="1" x14ac:dyDescent="0.25"/>
    <row r="26" spans="1:7" ht="15.75" customHeight="1" x14ac:dyDescent="0.25"/>
    <row r="27" spans="1:7" ht="15.75" customHeight="1" x14ac:dyDescent="0.25">
      <c r="E27" s="5" t="s">
        <v>35</v>
      </c>
    </row>
    <row r="28" spans="1:7" ht="15.75" customHeight="1" x14ac:dyDescent="0.25"/>
    <row r="29" spans="1:7" ht="15.75" customHeight="1" x14ac:dyDescent="0.25"/>
    <row r="30" spans="1:7" ht="15.75" customHeight="1" x14ac:dyDescent="0.25"/>
    <row r="31" spans="1:7" ht="15.75" customHeight="1" x14ac:dyDescent="0.25">
      <c r="E31" s="5" t="s">
        <v>36</v>
      </c>
    </row>
    <row r="32" spans="1:7" ht="15.75" customHeight="1" x14ac:dyDescent="0.25">
      <c r="E32" s="5" t="s">
        <v>37</v>
      </c>
    </row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mergeCells count="1">
    <mergeCell ref="A1:B1"/>
  </mergeCells>
  <pageMargins left="0.7" right="0.7" top="0.75" bottom="0.75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2"/>
  <sheetViews>
    <sheetView zoomScale="80" zoomScaleNormal="80" workbookViewId="0">
      <selection activeCell="O15" sqref="O15"/>
    </sheetView>
  </sheetViews>
  <sheetFormatPr defaultColWidth="14.375" defaultRowHeight="15" x14ac:dyDescent="0.25"/>
  <cols>
    <col min="1" max="1" width="3.25" bestFit="1" customWidth="1"/>
    <col min="2" max="4" width="10.75" bestFit="1" customWidth="1"/>
    <col min="5" max="5" width="19.375" bestFit="1" customWidth="1"/>
    <col min="6" max="6" width="11.875" bestFit="1" customWidth="1"/>
    <col min="7" max="7" width="5.875" bestFit="1" customWidth="1"/>
    <col min="8" max="9" width="4.875" bestFit="1" customWidth="1"/>
    <col min="10" max="11" width="3" bestFit="1" customWidth="1"/>
    <col min="12" max="12" width="11.125" bestFit="1" customWidth="1"/>
    <col min="13" max="13" width="4.875" bestFit="1" customWidth="1"/>
    <col min="14" max="14" width="11.125" bestFit="1" customWidth="1"/>
    <col min="15" max="15" width="15.625" customWidth="1"/>
    <col min="16" max="32" width="8.75" customWidth="1"/>
  </cols>
  <sheetData>
    <row r="1" spans="1:12" x14ac:dyDescent="0.25">
      <c r="A1" s="14"/>
      <c r="B1" s="15"/>
    </row>
    <row r="2" spans="1:12" x14ac:dyDescent="0.25">
      <c r="A2" s="1" t="s">
        <v>0</v>
      </c>
      <c r="B2" s="1" t="s">
        <v>1</v>
      </c>
      <c r="C2" s="1" t="s">
        <v>2</v>
      </c>
      <c r="D2" s="1" t="s">
        <v>3</v>
      </c>
      <c r="E2" s="1" t="s">
        <v>4</v>
      </c>
      <c r="F2" s="1" t="s">
        <v>5</v>
      </c>
      <c r="G2" s="1">
        <v>1</v>
      </c>
      <c r="H2" s="1">
        <v>2</v>
      </c>
      <c r="I2" s="1">
        <v>3</v>
      </c>
      <c r="J2" s="1">
        <v>4</v>
      </c>
      <c r="K2" s="1">
        <v>5</v>
      </c>
      <c r="L2" s="1" t="s">
        <v>6</v>
      </c>
    </row>
    <row r="3" spans="1:12" x14ac:dyDescent="0.25">
      <c r="A3" s="2">
        <v>1</v>
      </c>
      <c r="B3" s="2" t="s">
        <v>7</v>
      </c>
      <c r="C3" s="2">
        <v>90</v>
      </c>
      <c r="D3" s="2">
        <v>80</v>
      </c>
      <c r="E3" s="2">
        <v>90</v>
      </c>
      <c r="F3" s="3">
        <f t="shared" ref="F3:F22" si="0">AVERAGE(C3:E3)</f>
        <v>86.666666666666671</v>
      </c>
      <c r="G3" s="3">
        <f>ROUND(F3,2)</f>
        <v>86.67</v>
      </c>
      <c r="H3" s="3">
        <f>ROUNDUP(F3,1)</f>
        <v>86.699999999999989</v>
      </c>
      <c r="I3" s="3">
        <f>ROUNDDOWN(F3,1)</f>
        <v>86.6</v>
      </c>
      <c r="J3" s="3">
        <f>TRUNC(F3)</f>
        <v>86</v>
      </c>
      <c r="K3" s="3">
        <f>MROUND(F3,3)</f>
        <v>87</v>
      </c>
      <c r="L3" s="2" t="s">
        <v>8</v>
      </c>
    </row>
    <row r="4" spans="1:12" x14ac:dyDescent="0.25">
      <c r="A4" s="2">
        <v>2</v>
      </c>
      <c r="B4" s="2" t="s">
        <v>9</v>
      </c>
      <c r="C4" s="2">
        <v>88</v>
      </c>
      <c r="D4" s="2">
        <v>90</v>
      </c>
      <c r="E4" s="2">
        <v>85</v>
      </c>
      <c r="F4" s="3">
        <f t="shared" si="0"/>
        <v>87.666666666666671</v>
      </c>
      <c r="G4" s="3">
        <f t="shared" ref="G4:G22" si="1">ROUND(F4,2)</f>
        <v>87.67</v>
      </c>
      <c r="H4" s="3">
        <f t="shared" ref="H4:H22" si="2">ROUNDUP(F4,1)</f>
        <v>87.699999999999989</v>
      </c>
      <c r="I4" s="3">
        <f t="shared" ref="I4:I22" si="3">ROUNDDOWN(F4,1)</f>
        <v>87.6</v>
      </c>
      <c r="J4" s="3">
        <f t="shared" ref="J4:J22" si="4">TRUNC(F4)</f>
        <v>87</v>
      </c>
      <c r="K4" s="3">
        <f t="shared" ref="K4:K22" si="5">MROUND(F4,3)</f>
        <v>87</v>
      </c>
      <c r="L4" s="2" t="s">
        <v>8</v>
      </c>
    </row>
    <row r="5" spans="1:12" x14ac:dyDescent="0.25">
      <c r="A5" s="2">
        <v>3</v>
      </c>
      <c r="B5" s="2" t="s">
        <v>11</v>
      </c>
      <c r="C5" s="2">
        <v>78</v>
      </c>
      <c r="D5" s="2">
        <v>75</v>
      </c>
      <c r="E5" s="2">
        <v>80</v>
      </c>
      <c r="F5" s="3">
        <f t="shared" si="0"/>
        <v>77.666666666666671</v>
      </c>
      <c r="G5" s="3">
        <f t="shared" si="1"/>
        <v>77.67</v>
      </c>
      <c r="H5" s="3">
        <f t="shared" si="2"/>
        <v>77.699999999999989</v>
      </c>
      <c r="I5" s="3">
        <f t="shared" si="3"/>
        <v>77.599999999999994</v>
      </c>
      <c r="J5" s="3">
        <f t="shared" si="4"/>
        <v>77</v>
      </c>
      <c r="K5" s="3">
        <f t="shared" si="5"/>
        <v>78</v>
      </c>
      <c r="L5" s="2" t="s">
        <v>8</v>
      </c>
    </row>
    <row r="6" spans="1:12" x14ac:dyDescent="0.25">
      <c r="A6" s="2">
        <v>4</v>
      </c>
      <c r="B6" s="2" t="s">
        <v>13</v>
      </c>
      <c r="C6" s="2">
        <v>80</v>
      </c>
      <c r="D6" s="2">
        <v>88</v>
      </c>
      <c r="E6" s="2">
        <v>92</v>
      </c>
      <c r="F6" s="3">
        <f t="shared" si="0"/>
        <v>86.666666666666671</v>
      </c>
      <c r="G6" s="3">
        <f t="shared" si="1"/>
        <v>86.67</v>
      </c>
      <c r="H6" s="3">
        <f t="shared" si="2"/>
        <v>86.699999999999989</v>
      </c>
      <c r="I6" s="3">
        <f t="shared" si="3"/>
        <v>86.6</v>
      </c>
      <c r="J6" s="3">
        <f t="shared" si="4"/>
        <v>86</v>
      </c>
      <c r="K6" s="3">
        <f t="shared" si="5"/>
        <v>87</v>
      </c>
      <c r="L6" s="2" t="s">
        <v>8</v>
      </c>
    </row>
    <row r="7" spans="1:12" x14ac:dyDescent="0.25">
      <c r="A7" s="2">
        <v>5</v>
      </c>
      <c r="B7" s="2" t="s">
        <v>15</v>
      </c>
      <c r="C7" s="2">
        <v>90</v>
      </c>
      <c r="D7" s="2">
        <v>86</v>
      </c>
      <c r="E7" s="2">
        <v>92</v>
      </c>
      <c r="F7" s="3">
        <f t="shared" si="0"/>
        <v>89.333333333333329</v>
      </c>
      <c r="G7" s="3">
        <f t="shared" si="1"/>
        <v>89.33</v>
      </c>
      <c r="H7" s="3">
        <f t="shared" si="2"/>
        <v>89.399999999999991</v>
      </c>
      <c r="I7" s="3">
        <f t="shared" si="3"/>
        <v>89.3</v>
      </c>
      <c r="J7" s="3">
        <f t="shared" si="4"/>
        <v>89</v>
      </c>
      <c r="K7" s="3">
        <f t="shared" si="5"/>
        <v>90</v>
      </c>
      <c r="L7" s="2" t="s">
        <v>8</v>
      </c>
    </row>
    <row r="8" spans="1:12" x14ac:dyDescent="0.25">
      <c r="A8" s="2">
        <v>6</v>
      </c>
      <c r="B8" s="2" t="s">
        <v>17</v>
      </c>
      <c r="C8" s="2">
        <v>77</v>
      </c>
      <c r="D8" s="2">
        <v>86</v>
      </c>
      <c r="E8" s="2">
        <v>90</v>
      </c>
      <c r="F8" s="3">
        <f t="shared" si="0"/>
        <v>84.333333333333329</v>
      </c>
      <c r="G8" s="3">
        <f t="shared" si="1"/>
        <v>84.33</v>
      </c>
      <c r="H8" s="3">
        <f t="shared" si="2"/>
        <v>84.399999999999991</v>
      </c>
      <c r="I8" s="3">
        <f t="shared" si="3"/>
        <v>84.3</v>
      </c>
      <c r="J8" s="3">
        <f t="shared" si="4"/>
        <v>84</v>
      </c>
      <c r="K8" s="3">
        <f t="shared" si="5"/>
        <v>84</v>
      </c>
      <c r="L8" s="2" t="s">
        <v>8</v>
      </c>
    </row>
    <row r="9" spans="1:12" x14ac:dyDescent="0.25">
      <c r="A9" s="2">
        <v>7</v>
      </c>
      <c r="B9" s="2" t="s">
        <v>19</v>
      </c>
      <c r="C9" s="2">
        <v>65</v>
      </c>
      <c r="D9" s="2">
        <v>54</v>
      </c>
      <c r="E9" s="2">
        <v>62</v>
      </c>
      <c r="F9" s="3">
        <f t="shared" si="0"/>
        <v>60.333333333333336</v>
      </c>
      <c r="G9" s="3">
        <f t="shared" si="1"/>
        <v>60.33</v>
      </c>
      <c r="H9" s="3">
        <f t="shared" si="2"/>
        <v>60.4</v>
      </c>
      <c r="I9" s="3">
        <f t="shared" si="3"/>
        <v>60.3</v>
      </c>
      <c r="J9" s="3">
        <f t="shared" si="4"/>
        <v>60</v>
      </c>
      <c r="K9" s="3">
        <f t="shared" si="5"/>
        <v>60</v>
      </c>
      <c r="L9" s="2" t="s">
        <v>20</v>
      </c>
    </row>
    <row r="10" spans="1:12" x14ac:dyDescent="0.25">
      <c r="A10" s="2">
        <v>8</v>
      </c>
      <c r="B10" s="2" t="s">
        <v>22</v>
      </c>
      <c r="C10" s="2">
        <v>62</v>
      </c>
      <c r="D10" s="2">
        <v>50</v>
      </c>
      <c r="E10" s="2">
        <v>48</v>
      </c>
      <c r="F10" s="3">
        <f t="shared" si="0"/>
        <v>53.333333333333336</v>
      </c>
      <c r="G10" s="3">
        <f t="shared" si="1"/>
        <v>53.33</v>
      </c>
      <c r="H10" s="3">
        <f t="shared" si="2"/>
        <v>53.4</v>
      </c>
      <c r="I10" s="3">
        <f t="shared" si="3"/>
        <v>53.3</v>
      </c>
      <c r="J10" s="3">
        <f t="shared" si="4"/>
        <v>53</v>
      </c>
      <c r="K10" s="3">
        <f t="shared" si="5"/>
        <v>54</v>
      </c>
      <c r="L10" s="2" t="s">
        <v>20</v>
      </c>
    </row>
    <row r="11" spans="1:12" x14ac:dyDescent="0.25">
      <c r="A11" s="2">
        <v>9</v>
      </c>
      <c r="B11" s="2" t="s">
        <v>23</v>
      </c>
      <c r="C11" s="2">
        <v>80</v>
      </c>
      <c r="D11" s="2">
        <v>88</v>
      </c>
      <c r="E11" s="2">
        <v>94</v>
      </c>
      <c r="F11" s="3">
        <f t="shared" si="0"/>
        <v>87.333333333333329</v>
      </c>
      <c r="G11" s="3">
        <f t="shared" si="1"/>
        <v>87.33</v>
      </c>
      <c r="H11" s="3">
        <f t="shared" si="2"/>
        <v>87.399999999999991</v>
      </c>
      <c r="I11" s="3">
        <f t="shared" si="3"/>
        <v>87.3</v>
      </c>
      <c r="J11" s="3">
        <f t="shared" si="4"/>
        <v>87</v>
      </c>
      <c r="K11" s="3">
        <f t="shared" si="5"/>
        <v>87</v>
      </c>
      <c r="L11" s="2" t="s">
        <v>8</v>
      </c>
    </row>
    <row r="12" spans="1:12" x14ac:dyDescent="0.25">
      <c r="A12" s="2">
        <v>10</v>
      </c>
      <c r="B12" s="2" t="s">
        <v>24</v>
      </c>
      <c r="C12" s="2">
        <v>87</v>
      </c>
      <c r="D12" s="2">
        <v>80</v>
      </c>
      <c r="E12" s="2">
        <v>86</v>
      </c>
      <c r="F12" s="3">
        <f t="shared" si="0"/>
        <v>84.333333333333329</v>
      </c>
      <c r="G12" s="3">
        <f t="shared" si="1"/>
        <v>84.33</v>
      </c>
      <c r="H12" s="3">
        <f t="shared" si="2"/>
        <v>84.399999999999991</v>
      </c>
      <c r="I12" s="3">
        <f t="shared" si="3"/>
        <v>84.3</v>
      </c>
      <c r="J12" s="3">
        <f t="shared" si="4"/>
        <v>84</v>
      </c>
      <c r="K12" s="3">
        <f t="shared" si="5"/>
        <v>84</v>
      </c>
      <c r="L12" s="2" t="s">
        <v>8</v>
      </c>
    </row>
    <row r="13" spans="1:12" x14ac:dyDescent="0.25">
      <c r="A13" s="2">
        <v>11</v>
      </c>
      <c r="B13" s="2" t="s">
        <v>25</v>
      </c>
      <c r="C13" s="2">
        <v>70</v>
      </c>
      <c r="D13" s="2">
        <v>85</v>
      </c>
      <c r="E13" s="2">
        <v>87</v>
      </c>
      <c r="F13" s="3">
        <f t="shared" si="0"/>
        <v>80.666666666666671</v>
      </c>
      <c r="G13" s="3">
        <f t="shared" si="1"/>
        <v>80.67</v>
      </c>
      <c r="H13" s="3">
        <f t="shared" si="2"/>
        <v>80.699999999999989</v>
      </c>
      <c r="I13" s="3">
        <f t="shared" si="3"/>
        <v>80.599999999999994</v>
      </c>
      <c r="J13" s="3">
        <f t="shared" si="4"/>
        <v>80</v>
      </c>
      <c r="K13" s="3">
        <f t="shared" si="5"/>
        <v>81</v>
      </c>
      <c r="L13" s="2" t="s">
        <v>8</v>
      </c>
    </row>
    <row r="14" spans="1:12" x14ac:dyDescent="0.25">
      <c r="A14" s="2">
        <v>12</v>
      </c>
      <c r="B14" s="2" t="s">
        <v>26</v>
      </c>
      <c r="C14" s="2">
        <v>88</v>
      </c>
      <c r="D14" s="2">
        <v>94</v>
      </c>
      <c r="E14" s="2">
        <v>90</v>
      </c>
      <c r="F14" s="3">
        <f t="shared" si="0"/>
        <v>90.666666666666671</v>
      </c>
      <c r="G14" s="3">
        <f t="shared" si="1"/>
        <v>90.67</v>
      </c>
      <c r="H14" s="3">
        <f t="shared" si="2"/>
        <v>90.699999999999989</v>
      </c>
      <c r="I14" s="3">
        <f t="shared" si="3"/>
        <v>90.6</v>
      </c>
      <c r="J14" s="3">
        <f t="shared" si="4"/>
        <v>90</v>
      </c>
      <c r="K14" s="3">
        <f t="shared" si="5"/>
        <v>90</v>
      </c>
      <c r="L14" s="2" t="s">
        <v>8</v>
      </c>
    </row>
    <row r="15" spans="1:12" x14ac:dyDescent="0.25">
      <c r="A15" s="2">
        <v>13</v>
      </c>
      <c r="B15" s="2" t="s">
        <v>27</v>
      </c>
      <c r="C15" s="2">
        <v>90</v>
      </c>
      <c r="D15" s="2">
        <v>86</v>
      </c>
      <c r="E15" s="2">
        <v>86</v>
      </c>
      <c r="F15" s="3">
        <f t="shared" si="0"/>
        <v>87.333333333333329</v>
      </c>
      <c r="G15" s="3">
        <f t="shared" si="1"/>
        <v>87.33</v>
      </c>
      <c r="H15" s="3">
        <f t="shared" si="2"/>
        <v>87.399999999999991</v>
      </c>
      <c r="I15" s="3">
        <f t="shared" si="3"/>
        <v>87.3</v>
      </c>
      <c r="J15" s="3">
        <f t="shared" si="4"/>
        <v>87</v>
      </c>
      <c r="K15" s="3">
        <f t="shared" si="5"/>
        <v>87</v>
      </c>
      <c r="L15" s="2" t="s">
        <v>8</v>
      </c>
    </row>
    <row r="16" spans="1:12" x14ac:dyDescent="0.25">
      <c r="A16" s="2">
        <v>14</v>
      </c>
      <c r="B16" s="2" t="s">
        <v>28</v>
      </c>
      <c r="C16" s="2">
        <v>75</v>
      </c>
      <c r="D16" s="2">
        <v>76</v>
      </c>
      <c r="E16" s="2">
        <v>88</v>
      </c>
      <c r="F16" s="3">
        <f t="shared" si="0"/>
        <v>79.666666666666671</v>
      </c>
      <c r="G16" s="3">
        <f t="shared" si="1"/>
        <v>79.67</v>
      </c>
      <c r="H16" s="3">
        <f t="shared" si="2"/>
        <v>79.699999999999989</v>
      </c>
      <c r="I16" s="3">
        <f t="shared" si="3"/>
        <v>79.599999999999994</v>
      </c>
      <c r="J16" s="3">
        <f t="shared" si="4"/>
        <v>79</v>
      </c>
      <c r="K16" s="3">
        <f t="shared" si="5"/>
        <v>81</v>
      </c>
      <c r="L16" s="2" t="s">
        <v>8</v>
      </c>
    </row>
    <row r="17" spans="1:12" x14ac:dyDescent="0.25">
      <c r="A17" s="2">
        <v>15</v>
      </c>
      <c r="B17" s="2" t="s">
        <v>29</v>
      </c>
      <c r="C17" s="2">
        <v>52</v>
      </c>
      <c r="D17" s="2">
        <v>60</v>
      </c>
      <c r="E17" s="2">
        <v>52</v>
      </c>
      <c r="F17" s="3">
        <f t="shared" si="0"/>
        <v>54.666666666666664</v>
      </c>
      <c r="G17" s="3">
        <f t="shared" si="1"/>
        <v>54.67</v>
      </c>
      <c r="H17" s="3">
        <f t="shared" si="2"/>
        <v>54.7</v>
      </c>
      <c r="I17" s="3">
        <f t="shared" si="3"/>
        <v>54.6</v>
      </c>
      <c r="J17" s="3">
        <f t="shared" si="4"/>
        <v>54</v>
      </c>
      <c r="K17" s="3">
        <f t="shared" si="5"/>
        <v>54</v>
      </c>
      <c r="L17" s="2" t="s">
        <v>20</v>
      </c>
    </row>
    <row r="18" spans="1:12" x14ac:dyDescent="0.25">
      <c r="A18" s="2">
        <v>16</v>
      </c>
      <c r="B18" s="2" t="s">
        <v>30</v>
      </c>
      <c r="C18" s="2">
        <v>88</v>
      </c>
      <c r="D18" s="2">
        <v>88</v>
      </c>
      <c r="E18" s="2">
        <v>92</v>
      </c>
      <c r="F18" s="3">
        <f t="shared" si="0"/>
        <v>89.333333333333329</v>
      </c>
      <c r="G18" s="3">
        <f t="shared" si="1"/>
        <v>89.33</v>
      </c>
      <c r="H18" s="3">
        <f t="shared" si="2"/>
        <v>89.399999999999991</v>
      </c>
      <c r="I18" s="3">
        <f t="shared" si="3"/>
        <v>89.3</v>
      </c>
      <c r="J18" s="3">
        <f t="shared" si="4"/>
        <v>89</v>
      </c>
      <c r="K18" s="3">
        <f t="shared" si="5"/>
        <v>90</v>
      </c>
      <c r="L18" s="2" t="s">
        <v>8</v>
      </c>
    </row>
    <row r="19" spans="1:12" x14ac:dyDescent="0.25">
      <c r="A19" s="2">
        <v>17</v>
      </c>
      <c r="B19" s="2" t="s">
        <v>31</v>
      </c>
      <c r="C19" s="2">
        <v>85</v>
      </c>
      <c r="D19" s="2">
        <v>80</v>
      </c>
      <c r="E19" s="2">
        <v>86</v>
      </c>
      <c r="F19" s="3">
        <f t="shared" si="0"/>
        <v>83.666666666666671</v>
      </c>
      <c r="G19" s="3">
        <f t="shared" si="1"/>
        <v>83.67</v>
      </c>
      <c r="H19" s="3">
        <f t="shared" si="2"/>
        <v>83.699999999999989</v>
      </c>
      <c r="I19" s="3">
        <f t="shared" si="3"/>
        <v>83.6</v>
      </c>
      <c r="J19" s="3">
        <f t="shared" si="4"/>
        <v>83</v>
      </c>
      <c r="K19" s="3">
        <f t="shared" si="5"/>
        <v>84</v>
      </c>
      <c r="L19" s="2" t="s">
        <v>8</v>
      </c>
    </row>
    <row r="20" spans="1:12" x14ac:dyDescent="0.25">
      <c r="A20" s="2">
        <v>18</v>
      </c>
      <c r="B20" s="2" t="s">
        <v>32</v>
      </c>
      <c r="C20" s="2">
        <v>78</v>
      </c>
      <c r="D20" s="2">
        <v>78</v>
      </c>
      <c r="E20" s="2">
        <v>80</v>
      </c>
      <c r="F20" s="3">
        <f t="shared" si="0"/>
        <v>78.666666666666671</v>
      </c>
      <c r="G20" s="3">
        <f t="shared" si="1"/>
        <v>78.67</v>
      </c>
      <c r="H20" s="3">
        <f t="shared" si="2"/>
        <v>78.699999999999989</v>
      </c>
      <c r="I20" s="3">
        <f t="shared" si="3"/>
        <v>78.599999999999994</v>
      </c>
      <c r="J20" s="3">
        <f t="shared" si="4"/>
        <v>78</v>
      </c>
      <c r="K20" s="3">
        <f t="shared" si="5"/>
        <v>78</v>
      </c>
      <c r="L20" s="2" t="s">
        <v>8</v>
      </c>
    </row>
    <row r="21" spans="1:12" x14ac:dyDescent="0.25">
      <c r="A21" s="2">
        <v>19</v>
      </c>
      <c r="B21" s="2" t="s">
        <v>33</v>
      </c>
      <c r="C21" s="2">
        <v>80</v>
      </c>
      <c r="D21" s="2">
        <v>86</v>
      </c>
      <c r="E21" s="2">
        <v>85</v>
      </c>
      <c r="F21" s="3">
        <f t="shared" si="0"/>
        <v>83.666666666666671</v>
      </c>
      <c r="G21" s="3">
        <f t="shared" si="1"/>
        <v>83.67</v>
      </c>
      <c r="H21" s="3">
        <f t="shared" si="2"/>
        <v>83.699999999999989</v>
      </c>
      <c r="I21" s="3">
        <f t="shared" si="3"/>
        <v>83.6</v>
      </c>
      <c r="J21" s="3">
        <f t="shared" si="4"/>
        <v>83</v>
      </c>
      <c r="K21" s="3">
        <f t="shared" si="5"/>
        <v>84</v>
      </c>
      <c r="L21" s="2" t="s">
        <v>8</v>
      </c>
    </row>
    <row r="22" spans="1:12" x14ac:dyDescent="0.25">
      <c r="A22" s="2">
        <v>20</v>
      </c>
      <c r="B22" s="2" t="s">
        <v>34</v>
      </c>
      <c r="C22" s="2">
        <v>90</v>
      </c>
      <c r="D22" s="2">
        <v>92</v>
      </c>
      <c r="E22" s="2">
        <v>92</v>
      </c>
      <c r="F22" s="3">
        <f t="shared" si="0"/>
        <v>91.333333333333329</v>
      </c>
      <c r="G22" s="3">
        <f t="shared" si="1"/>
        <v>91.33</v>
      </c>
      <c r="H22" s="3">
        <f t="shared" si="2"/>
        <v>91.399999999999991</v>
      </c>
      <c r="I22" s="3">
        <f t="shared" si="3"/>
        <v>91.3</v>
      </c>
      <c r="J22" s="3">
        <f t="shared" si="4"/>
        <v>91</v>
      </c>
      <c r="K22" s="3">
        <f t="shared" si="5"/>
        <v>90</v>
      </c>
      <c r="L22" s="2" t="s">
        <v>8</v>
      </c>
    </row>
    <row r="27" spans="1:12" x14ac:dyDescent="0.25">
      <c r="E27" s="5" t="s">
        <v>35</v>
      </c>
    </row>
    <row r="31" spans="1:12" x14ac:dyDescent="0.25">
      <c r="E31" s="5" t="s">
        <v>36</v>
      </c>
    </row>
    <row r="32" spans="1:12" x14ac:dyDescent="0.25">
      <c r="E32" s="5" t="s">
        <v>37</v>
      </c>
    </row>
  </sheetData>
  <mergeCells count="1">
    <mergeCell ref="A1:B1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4"/>
  <sheetViews>
    <sheetView topLeftCell="A99" workbookViewId="0">
      <selection activeCell="J121" sqref="J121"/>
    </sheetView>
  </sheetViews>
  <sheetFormatPr defaultRowHeight="15" x14ac:dyDescent="0.25"/>
  <sheetData>
    <row r="1" spans="1:10" x14ac:dyDescent="0.25">
      <c r="A1" s="12" t="s">
        <v>10</v>
      </c>
    </row>
    <row r="2" spans="1:10" x14ac:dyDescent="0.25">
      <c r="A2" s="11" t="s">
        <v>12</v>
      </c>
    </row>
    <row r="3" spans="1:10" x14ac:dyDescent="0.25">
      <c r="A3" s="5" t="s">
        <v>14</v>
      </c>
    </row>
    <row r="4" spans="1:10" x14ac:dyDescent="0.25">
      <c r="A4" s="5" t="s">
        <v>16</v>
      </c>
    </row>
    <row r="5" spans="1:10" x14ac:dyDescent="0.25">
      <c r="A5" s="5" t="s">
        <v>18</v>
      </c>
    </row>
    <row r="6" spans="1:10" x14ac:dyDescent="0.25">
      <c r="A6" s="5" t="s">
        <v>21</v>
      </c>
    </row>
    <row r="8" spans="1:10" x14ac:dyDescent="0.25">
      <c r="A8" s="12" t="s">
        <v>51</v>
      </c>
    </row>
    <row r="9" spans="1:10" x14ac:dyDescent="0.25">
      <c r="A9" s="11" t="s">
        <v>54</v>
      </c>
    </row>
    <row r="15" spans="1:10" x14ac:dyDescent="0.25">
      <c r="J15" s="13" t="s">
        <v>53</v>
      </c>
    </row>
    <row r="16" spans="1:10" x14ac:dyDescent="0.25">
      <c r="J16" s="13" t="s">
        <v>61</v>
      </c>
    </row>
    <row r="17" spans="1:10" x14ac:dyDescent="0.25">
      <c r="J17" s="13" t="s">
        <v>62</v>
      </c>
    </row>
    <row r="18" spans="1:10" x14ac:dyDescent="0.25">
      <c r="J18" s="13" t="s">
        <v>89</v>
      </c>
    </row>
    <row r="19" spans="1:10" x14ac:dyDescent="0.25">
      <c r="J19" t="s">
        <v>90</v>
      </c>
    </row>
    <row r="32" spans="1:10" x14ac:dyDescent="0.25">
      <c r="A32" s="5" t="s">
        <v>57</v>
      </c>
    </row>
    <row r="38" spans="10:10" x14ac:dyDescent="0.25">
      <c r="J38" s="13" t="s">
        <v>55</v>
      </c>
    </row>
    <row r="39" spans="10:10" x14ac:dyDescent="0.25">
      <c r="J39" s="13" t="s">
        <v>63</v>
      </c>
    </row>
    <row r="40" spans="10:10" x14ac:dyDescent="0.25">
      <c r="J40" s="13" t="s">
        <v>64</v>
      </c>
    </row>
    <row r="41" spans="10:10" x14ac:dyDescent="0.25">
      <c r="J41" s="13" t="s">
        <v>88</v>
      </c>
    </row>
    <row r="42" spans="10:10" x14ac:dyDescent="0.25">
      <c r="J42" t="s">
        <v>91</v>
      </c>
    </row>
    <row r="54" spans="1:10" x14ac:dyDescent="0.25">
      <c r="A54" s="11" t="s">
        <v>52</v>
      </c>
    </row>
    <row r="60" spans="1:10" x14ac:dyDescent="0.25">
      <c r="J60" s="13" t="s">
        <v>56</v>
      </c>
    </row>
    <row r="61" spans="1:10" x14ac:dyDescent="0.25">
      <c r="J61" s="13" t="s">
        <v>65</v>
      </c>
    </row>
    <row r="62" spans="1:10" x14ac:dyDescent="0.25">
      <c r="J62" s="13" t="s">
        <v>66</v>
      </c>
    </row>
    <row r="63" spans="1:10" x14ac:dyDescent="0.25">
      <c r="J63" s="13" t="s">
        <v>87</v>
      </c>
    </row>
    <row r="64" spans="1:10" x14ac:dyDescent="0.25">
      <c r="J64" t="s">
        <v>92</v>
      </c>
    </row>
    <row r="75" spans="1:1" x14ac:dyDescent="0.25">
      <c r="A75" s="5" t="s">
        <v>58</v>
      </c>
    </row>
    <row r="81" spans="1:10" x14ac:dyDescent="0.25">
      <c r="J81" s="13" t="s">
        <v>67</v>
      </c>
    </row>
    <row r="82" spans="1:10" x14ac:dyDescent="0.25">
      <c r="J82" s="11" t="s">
        <v>68</v>
      </c>
    </row>
    <row r="83" spans="1:10" x14ac:dyDescent="0.25">
      <c r="J83" s="11" t="s">
        <v>69</v>
      </c>
    </row>
    <row r="84" spans="1:10" x14ac:dyDescent="0.25">
      <c r="J84" s="13" t="s">
        <v>86</v>
      </c>
    </row>
    <row r="85" spans="1:10" x14ac:dyDescent="0.25">
      <c r="J85" s="11" t="s">
        <v>93</v>
      </c>
    </row>
    <row r="95" spans="1:10" x14ac:dyDescent="0.25">
      <c r="A95" s="11" t="s">
        <v>70</v>
      </c>
    </row>
    <row r="100" spans="10:10" x14ac:dyDescent="0.25">
      <c r="J100" s="13" t="s">
        <v>71</v>
      </c>
    </row>
    <row r="101" spans="10:10" x14ac:dyDescent="0.25">
      <c r="J101" t="s">
        <v>72</v>
      </c>
    </row>
    <row r="102" spans="10:10" x14ac:dyDescent="0.25">
      <c r="J102" t="s">
        <v>73</v>
      </c>
    </row>
    <row r="103" spans="10:10" x14ac:dyDescent="0.25">
      <c r="J103" s="13" t="s">
        <v>77</v>
      </c>
    </row>
    <row r="104" spans="10:10" x14ac:dyDescent="0.25">
      <c r="J104" t="s">
        <v>78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000"/>
  <sheetViews>
    <sheetView topLeftCell="G1" workbookViewId="0">
      <selection activeCell="G1" sqref="A1:XFD1048576"/>
    </sheetView>
  </sheetViews>
  <sheetFormatPr defaultColWidth="14.375" defaultRowHeight="15" customHeight="1" x14ac:dyDescent="0.25"/>
  <cols>
    <col min="1" max="2" width="7" bestFit="1" customWidth="1"/>
    <col min="3" max="3" width="7.5" bestFit="1" customWidth="1"/>
    <col min="4" max="4" width="8.75" customWidth="1"/>
    <col min="5" max="5" width="6.875" bestFit="1" customWidth="1"/>
    <col min="6" max="6" width="7.5" bestFit="1" customWidth="1"/>
    <col min="7" max="7" width="8.75" customWidth="1"/>
    <col min="8" max="8" width="6.875" bestFit="1" customWidth="1"/>
    <col min="9" max="9" width="3.5" bestFit="1" customWidth="1"/>
    <col min="10" max="10" width="4" bestFit="1" customWidth="1"/>
    <col min="11" max="11" width="4.125" bestFit="1" customWidth="1"/>
    <col min="12" max="26" width="8.75" customWidth="1"/>
  </cols>
  <sheetData>
    <row r="1" spans="1:14" x14ac:dyDescent="0.25">
      <c r="A1" s="6" t="s">
        <v>38</v>
      </c>
      <c r="E1" s="6" t="s">
        <v>39</v>
      </c>
      <c r="H1" s="6" t="s">
        <v>40</v>
      </c>
    </row>
    <row r="2" spans="1:14" x14ac:dyDescent="0.25">
      <c r="A2" s="7" t="s">
        <v>41</v>
      </c>
      <c r="B2" s="7" t="s">
        <v>42</v>
      </c>
      <c r="C2" s="8" t="s">
        <v>43</v>
      </c>
      <c r="E2" s="7" t="s">
        <v>41</v>
      </c>
      <c r="F2" s="7" t="s">
        <v>43</v>
      </c>
      <c r="H2" s="7" t="s">
        <v>44</v>
      </c>
      <c r="I2" s="7" t="s">
        <v>45</v>
      </c>
      <c r="J2" s="7" t="s">
        <v>46</v>
      </c>
      <c r="K2" s="7" t="s">
        <v>47</v>
      </c>
      <c r="N2" s="4"/>
    </row>
    <row r="3" spans="1:14" x14ac:dyDescent="0.25">
      <c r="A3" s="2">
        <v>16</v>
      </c>
      <c r="B3" s="2">
        <v>2</v>
      </c>
      <c r="C3" s="9"/>
      <c r="E3" s="10">
        <v>121</v>
      </c>
      <c r="F3" s="9"/>
      <c r="H3" s="2">
        <v>180</v>
      </c>
      <c r="I3" s="9"/>
      <c r="J3" s="9"/>
      <c r="K3" s="9"/>
      <c r="N3" s="5"/>
    </row>
    <row r="4" spans="1:14" x14ac:dyDescent="0.25">
      <c r="A4" s="2">
        <v>20</v>
      </c>
      <c r="B4" s="2">
        <v>3</v>
      </c>
      <c r="C4" s="9"/>
      <c r="E4" s="10">
        <v>324</v>
      </c>
      <c r="F4" s="9"/>
      <c r="H4" s="2">
        <v>270</v>
      </c>
      <c r="I4" s="9"/>
      <c r="J4" s="9"/>
      <c r="K4" s="9"/>
      <c r="N4" s="5"/>
    </row>
    <row r="5" spans="1:14" x14ac:dyDescent="0.25">
      <c r="A5" s="2">
        <v>25</v>
      </c>
      <c r="B5" s="2">
        <v>4</v>
      </c>
      <c r="C5" s="9"/>
      <c r="E5" s="10">
        <v>441</v>
      </c>
      <c r="F5" s="9"/>
      <c r="H5" s="2">
        <v>360</v>
      </c>
      <c r="I5" s="9"/>
      <c r="J5" s="9"/>
      <c r="K5" s="9"/>
      <c r="N5" s="5"/>
    </row>
    <row r="6" spans="1:14" x14ac:dyDescent="0.25">
      <c r="A6" s="2">
        <v>30</v>
      </c>
      <c r="B6" s="2">
        <v>5</v>
      </c>
      <c r="C6" s="9"/>
      <c r="E6" s="10">
        <v>625</v>
      </c>
      <c r="F6" s="9"/>
      <c r="H6" s="2">
        <v>720</v>
      </c>
      <c r="I6" s="9"/>
      <c r="J6" s="9"/>
      <c r="K6" s="9"/>
    </row>
    <row r="7" spans="1:14" x14ac:dyDescent="0.25">
      <c r="A7" s="2">
        <v>35</v>
      </c>
      <c r="B7" s="2">
        <v>6</v>
      </c>
      <c r="C7" s="9"/>
      <c r="E7" s="10">
        <v>961</v>
      </c>
      <c r="F7" s="9"/>
      <c r="H7" s="2">
        <v>840</v>
      </c>
      <c r="I7" s="9"/>
      <c r="J7" s="9"/>
      <c r="K7" s="9"/>
    </row>
    <row r="21" ht="15.75" customHeight="1" x14ac:dyDescent="0.25"/>
    <row r="22" ht="15.75" customHeight="1" x14ac:dyDescent="0.25"/>
    <row r="23" ht="15.75" customHeight="1" x14ac:dyDescent="0.25"/>
    <row r="24" ht="15.75" customHeight="1" x14ac:dyDescent="0.25"/>
    <row r="25" ht="15.75" customHeight="1" x14ac:dyDescent="0.25"/>
    <row r="26" ht="15.75" customHeight="1" x14ac:dyDescent="0.25"/>
    <row r="27" ht="15.75" customHeight="1" x14ac:dyDescent="0.25"/>
    <row r="28" ht="15.75" customHeight="1" x14ac:dyDescent="0.25"/>
    <row r="29" ht="15.75" customHeight="1" x14ac:dyDescent="0.25"/>
    <row r="30" ht="15.75" customHeight="1" x14ac:dyDescent="0.25"/>
    <row r="31" ht="15.75" customHeight="1" x14ac:dyDescent="0.25"/>
    <row r="32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" footer="0"/>
  <pageSetup orientation="landscape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7"/>
  <sheetViews>
    <sheetView tabSelected="1" topLeftCell="G1" workbookViewId="0">
      <selection activeCell="K6" sqref="K6"/>
    </sheetView>
  </sheetViews>
  <sheetFormatPr defaultColWidth="14.375" defaultRowHeight="15" x14ac:dyDescent="0.25"/>
  <cols>
    <col min="1" max="2" width="7" bestFit="1" customWidth="1"/>
    <col min="3" max="3" width="10.875" bestFit="1" customWidth="1"/>
    <col min="4" max="4" width="8.75" customWidth="1"/>
    <col min="5" max="5" width="6.875" bestFit="1" customWidth="1"/>
    <col min="6" max="6" width="7.5" bestFit="1" customWidth="1"/>
    <col min="7" max="7" width="8.75" customWidth="1"/>
    <col min="8" max="8" width="6.875" bestFit="1" customWidth="1"/>
    <col min="9" max="9" width="3.5" bestFit="1" customWidth="1"/>
    <col min="10" max="10" width="4" bestFit="1" customWidth="1"/>
    <col min="11" max="11" width="4.125" bestFit="1" customWidth="1"/>
    <col min="12" max="26" width="8.75" customWidth="1"/>
  </cols>
  <sheetData>
    <row r="1" spans="1:14" x14ac:dyDescent="0.25">
      <c r="A1" s="6" t="s">
        <v>38</v>
      </c>
      <c r="E1" s="6" t="s">
        <v>39</v>
      </c>
      <c r="H1" s="6" t="s">
        <v>40</v>
      </c>
    </row>
    <row r="2" spans="1:14" x14ac:dyDescent="0.25">
      <c r="A2" s="7" t="s">
        <v>41</v>
      </c>
      <c r="B2" s="7" t="s">
        <v>42</v>
      </c>
      <c r="C2" s="8" t="s">
        <v>43</v>
      </c>
      <c r="E2" s="7" t="s">
        <v>41</v>
      </c>
      <c r="F2" s="7" t="s">
        <v>43</v>
      </c>
      <c r="H2" s="7" t="s">
        <v>44</v>
      </c>
      <c r="I2" s="7" t="s">
        <v>45</v>
      </c>
      <c r="J2" s="7" t="s">
        <v>46</v>
      </c>
      <c r="K2" s="7" t="s">
        <v>47</v>
      </c>
      <c r="N2" s="4"/>
    </row>
    <row r="3" spans="1:14" x14ac:dyDescent="0.25">
      <c r="A3" s="2">
        <v>16</v>
      </c>
      <c r="B3" s="2">
        <v>2</v>
      </c>
      <c r="C3" s="9">
        <f>POWER(A3,B3)</f>
        <v>256</v>
      </c>
      <c r="E3" s="10">
        <v>121</v>
      </c>
      <c r="F3" s="9">
        <f>SQRT(E3)</f>
        <v>11</v>
      </c>
      <c r="H3" s="2">
        <v>180</v>
      </c>
      <c r="I3" s="9">
        <f>SIN(H3)</f>
        <v>-0.80115263573383044</v>
      </c>
      <c r="J3" s="9">
        <f>COS(H3)</f>
        <v>-0.59846006905785809</v>
      </c>
      <c r="K3" s="9">
        <f>TAN(H3)</f>
        <v>1.3386902103511544</v>
      </c>
      <c r="N3" s="5"/>
    </row>
    <row r="4" spans="1:14" x14ac:dyDescent="0.25">
      <c r="A4" s="2">
        <v>20</v>
      </c>
      <c r="B4" s="2">
        <v>3</v>
      </c>
      <c r="C4" s="9">
        <f t="shared" ref="C4:C5" si="0">POWER(A4,B4)</f>
        <v>8000</v>
      </c>
      <c r="E4" s="10">
        <v>324</v>
      </c>
      <c r="F4" s="9">
        <f t="shared" ref="F4:F7" si="1">SQRT(E4)</f>
        <v>18</v>
      </c>
      <c r="H4" s="2">
        <v>270</v>
      </c>
      <c r="I4" s="9">
        <f t="shared" ref="I4:I7" si="2">SIN(H4)</f>
        <v>-0.17604594647121141</v>
      </c>
      <c r="J4" s="9">
        <f t="shared" ref="J4:J7" si="3">COS(H4)</f>
        <v>0.98438195063250489</v>
      </c>
      <c r="K4" s="9">
        <f t="shared" ref="K4:K7" si="4">TAN(H4)</f>
        <v>-0.17883906379845224</v>
      </c>
      <c r="N4" s="5"/>
    </row>
    <row r="5" spans="1:14" x14ac:dyDescent="0.25">
      <c r="A5" s="2">
        <v>25</v>
      </c>
      <c r="B5" s="2">
        <v>4</v>
      </c>
      <c r="C5" s="9">
        <f t="shared" si="0"/>
        <v>390625</v>
      </c>
      <c r="E5" s="10">
        <v>441</v>
      </c>
      <c r="F5" s="9">
        <f t="shared" si="1"/>
        <v>21</v>
      </c>
      <c r="H5" s="2">
        <v>360</v>
      </c>
      <c r="I5" s="9">
        <f t="shared" si="2"/>
        <v>0.95891572341430653</v>
      </c>
      <c r="J5" s="9">
        <f t="shared" si="3"/>
        <v>-0.28369109148652732</v>
      </c>
      <c r="K5" s="9">
        <f t="shared" si="4"/>
        <v>-3.3801404139609579</v>
      </c>
      <c r="N5" s="5"/>
    </row>
    <row r="6" spans="1:14" x14ac:dyDescent="0.25">
      <c r="A6" s="2">
        <v>30</v>
      </c>
      <c r="B6" s="2">
        <v>5</v>
      </c>
      <c r="C6" s="9">
        <f>POWER(A6,B6)</f>
        <v>24300000</v>
      </c>
      <c r="E6" s="10">
        <v>625</v>
      </c>
      <c r="F6" s="9">
        <f t="shared" si="1"/>
        <v>25</v>
      </c>
      <c r="H6" s="2">
        <v>720</v>
      </c>
      <c r="I6" s="9">
        <f t="shared" si="2"/>
        <v>-0.54407169643799513</v>
      </c>
      <c r="J6" s="9">
        <f t="shared" si="3"/>
        <v>-0.83903872922236555</v>
      </c>
      <c r="K6" s="9">
        <f t="shared" si="4"/>
        <v>0.6484464631832304</v>
      </c>
    </row>
    <row r="7" spans="1:14" x14ac:dyDescent="0.25">
      <c r="A7" s="2">
        <v>35</v>
      </c>
      <c r="B7" s="2">
        <v>6</v>
      </c>
      <c r="C7" s="9">
        <f>POWER(A7,B7)</f>
        <v>1838265625</v>
      </c>
      <c r="E7" s="10">
        <v>961</v>
      </c>
      <c r="F7" s="9">
        <f t="shared" si="1"/>
        <v>31</v>
      </c>
      <c r="H7" s="2">
        <v>840</v>
      </c>
      <c r="I7" s="9">
        <f t="shared" si="2"/>
        <v>-0.93012809201571278</v>
      </c>
      <c r="J7" s="9">
        <f t="shared" si="3"/>
        <v>-0.36723525490237152</v>
      </c>
      <c r="K7" s="9">
        <f t="shared" si="4"/>
        <v>2.5327854000917878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1"/>
  <sheetViews>
    <sheetView topLeftCell="A53" zoomScale="80" zoomScaleNormal="80" workbookViewId="0">
      <selection activeCell="F72" sqref="F72"/>
    </sheetView>
  </sheetViews>
  <sheetFormatPr defaultRowHeight="15" x14ac:dyDescent="0.25"/>
  <sheetData>
    <row r="1" spans="1:6" x14ac:dyDescent="0.25">
      <c r="A1" s="4" t="s">
        <v>10</v>
      </c>
    </row>
    <row r="2" spans="1:6" x14ac:dyDescent="0.25">
      <c r="A2" s="5" t="s">
        <v>48</v>
      </c>
    </row>
    <row r="3" spans="1:6" x14ac:dyDescent="0.25">
      <c r="A3" s="5" t="s">
        <v>49</v>
      </c>
    </row>
    <row r="4" spans="1:6" x14ac:dyDescent="0.25">
      <c r="A4" s="5" t="s">
        <v>50</v>
      </c>
    </row>
    <row r="6" spans="1:6" x14ac:dyDescent="0.25">
      <c r="A6" s="12" t="s">
        <v>51</v>
      </c>
    </row>
    <row r="7" spans="1:6" x14ac:dyDescent="0.25">
      <c r="A7" s="5" t="s">
        <v>59</v>
      </c>
    </row>
    <row r="10" spans="1:6" x14ac:dyDescent="0.25">
      <c r="F10" s="13" t="s">
        <v>60</v>
      </c>
    </row>
    <row r="11" spans="1:6" x14ac:dyDescent="0.25">
      <c r="F11" s="11" t="s">
        <v>75</v>
      </c>
    </row>
    <row r="12" spans="1:6" x14ac:dyDescent="0.25">
      <c r="F12" s="11" t="s">
        <v>74</v>
      </c>
    </row>
    <row r="13" spans="1:6" x14ac:dyDescent="0.25">
      <c r="F13" s="13" t="s">
        <v>76</v>
      </c>
    </row>
    <row r="14" spans="1:6" x14ac:dyDescent="0.25">
      <c r="F14" t="s">
        <v>79</v>
      </c>
    </row>
    <row r="21" spans="1:6" x14ac:dyDescent="0.25">
      <c r="A21" s="11" t="s">
        <v>80</v>
      </c>
    </row>
    <row r="24" spans="1:6" x14ac:dyDescent="0.25">
      <c r="F24" s="13" t="s">
        <v>81</v>
      </c>
    </row>
    <row r="25" spans="1:6" x14ac:dyDescent="0.25">
      <c r="F25" t="s">
        <v>82</v>
      </c>
    </row>
    <row r="26" spans="1:6" x14ac:dyDescent="0.25">
      <c r="F26" t="s">
        <v>83</v>
      </c>
    </row>
    <row r="27" spans="1:6" x14ac:dyDescent="0.25">
      <c r="F27" t="s">
        <v>84</v>
      </c>
    </row>
    <row r="28" spans="1:6" x14ac:dyDescent="0.25">
      <c r="F28" t="s">
        <v>85</v>
      </c>
    </row>
    <row r="36" spans="1:6" x14ac:dyDescent="0.25">
      <c r="A36" s="11" t="s">
        <v>97</v>
      </c>
    </row>
    <row r="39" spans="1:6" x14ac:dyDescent="0.25">
      <c r="F39" s="13" t="s">
        <v>94</v>
      </c>
    </row>
    <row r="40" spans="1:6" x14ac:dyDescent="0.25">
      <c r="F40" s="13" t="s">
        <v>95</v>
      </c>
    </row>
    <row r="41" spans="1:6" x14ac:dyDescent="0.25">
      <c r="F41" s="13" t="s">
        <v>96</v>
      </c>
    </row>
    <row r="51" spans="1:6" x14ac:dyDescent="0.25">
      <c r="A51" s="11" t="s">
        <v>98</v>
      </c>
    </row>
    <row r="55" spans="1:6" x14ac:dyDescent="0.25">
      <c r="F55" s="13" t="s">
        <v>99</v>
      </c>
    </row>
    <row r="56" spans="1:6" x14ac:dyDescent="0.25">
      <c r="F56" s="13" t="s">
        <v>100</v>
      </c>
    </row>
    <row r="57" spans="1:6" x14ac:dyDescent="0.25">
      <c r="F57" t="s">
        <v>101</v>
      </c>
    </row>
    <row r="66" spans="1:6" x14ac:dyDescent="0.25">
      <c r="A66" s="11" t="s">
        <v>102</v>
      </c>
    </row>
    <row r="69" spans="1:6" x14ac:dyDescent="0.25">
      <c r="F69" s="13" t="s">
        <v>103</v>
      </c>
    </row>
    <row r="70" spans="1:6" x14ac:dyDescent="0.25">
      <c r="F70" s="13" t="s">
        <v>104</v>
      </c>
    </row>
    <row r="71" spans="1:6" x14ac:dyDescent="0.25">
      <c r="F71" t="s">
        <v>105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Data 1</vt:lpstr>
      <vt:lpstr>Hasil Akhir Data 1</vt:lpstr>
      <vt:lpstr>Jawaban Tugas Data 1</vt:lpstr>
      <vt:lpstr>Data 2</vt:lpstr>
      <vt:lpstr>Hasil Akhir Data 2</vt:lpstr>
      <vt:lpstr>Jawaban Tugas Data 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User</cp:lastModifiedBy>
  <dcterms:modified xsi:type="dcterms:W3CDTF">2025-08-26T07:18:34Z</dcterms:modified>
</cp:coreProperties>
</file>